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685" activeTab="0"/>
  </bookViews>
  <sheets>
    <sheet name="5.2表-08 分部分项工程和单价措施项目清单与计价表" sheetId="1" r:id="rId1"/>
  </sheets>
  <definedNames>
    <definedName name="_xlnm.Print_Area" localSheetId="0">'5.2表-08 分部分项工程和单价措施项目清单与计价表'!$A$1:$I$80</definedName>
  </definedNames>
  <calcPr fullCalcOnLoad="1"/>
</workbook>
</file>

<file path=xl/sharedStrings.xml><?xml version="1.0" encoding="utf-8"?>
<sst xmlns="http://schemas.openxmlformats.org/spreadsheetml/2006/main" count="207" uniqueCount="152">
  <si>
    <t>金额(元)</t>
  </si>
  <si>
    <t>暂估价</t>
  </si>
  <si>
    <t>1</t>
  </si>
  <si>
    <t>2</t>
  </si>
  <si>
    <t>未来软件编制</t>
  </si>
  <si>
    <t>工程名称：装修改造</t>
  </si>
  <si>
    <t>3</t>
  </si>
  <si>
    <t>4</t>
  </si>
  <si>
    <t>5</t>
  </si>
  <si>
    <t>分部分项工程和单价措施项目清单与计价表</t>
  </si>
  <si>
    <t>第1页 共2页</t>
  </si>
  <si>
    <t>序
号</t>
  </si>
  <si>
    <t>项目编码</t>
  </si>
  <si>
    <t>项目名称</t>
  </si>
  <si>
    <t>项目特征描述</t>
  </si>
  <si>
    <t>计量
单位</t>
  </si>
  <si>
    <t>工程量</t>
  </si>
  <si>
    <t>综合单价</t>
  </si>
  <si>
    <t>合价</t>
  </si>
  <si>
    <t>其中</t>
  </si>
  <si>
    <t>A.1 拆除工程</t>
  </si>
  <si>
    <t>011605001001</t>
  </si>
  <si>
    <t>平面块料拆除</t>
  </si>
  <si>
    <t>原有室内地砖拆除</t>
  </si>
  <si>
    <t>m2</t>
  </si>
  <si>
    <t>011605002001</t>
  </si>
  <si>
    <t>立面块料拆除</t>
  </si>
  <si>
    <t>原有室内墙砖拆除</t>
  </si>
  <si>
    <t>011604002001</t>
  </si>
  <si>
    <t>立面抹灰层拆除</t>
  </si>
  <si>
    <t>室内墙面抹灰层空鼓处拆除</t>
  </si>
  <si>
    <t>10</t>
  </si>
  <si>
    <t>011604003001</t>
  </si>
  <si>
    <t>天棚抹灰面拆除</t>
  </si>
  <si>
    <t>室内天棚抹灰层空鼓处拆除</t>
  </si>
  <si>
    <t>011608002001</t>
  </si>
  <si>
    <t>铲除涂料面</t>
  </si>
  <si>
    <t>铲除室内乳胶漆面层</t>
  </si>
  <si>
    <t>6</t>
  </si>
  <si>
    <t>010103002001</t>
  </si>
  <si>
    <t>垃圾外运</t>
  </si>
  <si>
    <t>拆除垃圾外运</t>
  </si>
  <si>
    <t>项</t>
  </si>
  <si>
    <t>A 装修工程</t>
  </si>
  <si>
    <t>7</t>
  </si>
  <si>
    <t>011201001001</t>
  </si>
  <si>
    <t>墙面一般抹灰</t>
  </si>
  <si>
    <t>1.墙体类型:内墙
2.底层厚度、砂浆配合比:13mm 1:3水泥砂浆
3.面层厚度、砂浆配合比:7mm 1:2.5水泥砂浆</t>
  </si>
  <si>
    <t>8</t>
  </si>
  <si>
    <t>011301001001</t>
  </si>
  <si>
    <t>天棚抹灰</t>
  </si>
  <si>
    <t>1.基层类型:板条
2.抹灰厚度、材料种类:水泥砂浆</t>
  </si>
  <si>
    <t>9</t>
  </si>
  <si>
    <t>010903002001</t>
  </si>
  <si>
    <t>墙面涂膜防水</t>
  </si>
  <si>
    <t>1.防水膜品种:聚氨酯防水
2.涂膜厚度、遍数:2mm  2遍</t>
  </si>
  <si>
    <t>010904002001</t>
  </si>
  <si>
    <t>楼（地）面涂膜防水</t>
  </si>
  <si>
    <t>11</t>
  </si>
  <si>
    <t>011102003001</t>
  </si>
  <si>
    <t>块料楼地面</t>
  </si>
  <si>
    <t>楼地面铺贴地砖，样式同原有地面</t>
  </si>
  <si>
    <t>12</t>
  </si>
  <si>
    <t>011105003001</t>
  </si>
  <si>
    <t>块料踢脚线</t>
  </si>
  <si>
    <t>m</t>
  </si>
  <si>
    <t>13</t>
  </si>
  <si>
    <t>011204003001</t>
  </si>
  <si>
    <t>块料墙面</t>
  </si>
  <si>
    <t>1.墙体类型:内墙
2.安装方式:粘贴
3.面层材料品种、规格、颜色:墙面砖</t>
  </si>
  <si>
    <t>14</t>
  </si>
  <si>
    <t>011406001001</t>
  </si>
  <si>
    <t>墙面涂料</t>
  </si>
  <si>
    <t>内墙面乳胶漆批腻子三遍乳胶漆三遍</t>
  </si>
  <si>
    <t>15</t>
  </si>
  <si>
    <t>011406001002</t>
  </si>
  <si>
    <t>天棚面涂料</t>
  </si>
  <si>
    <t>天棚面乳胶漆批腻子三遍乳胶漆三遍</t>
  </si>
  <si>
    <t>16</t>
  </si>
  <si>
    <t>010801001001</t>
  </si>
  <si>
    <t>木质门</t>
  </si>
  <si>
    <t>木质门扇制作安装，样式同原有木门</t>
  </si>
  <si>
    <t>樘</t>
  </si>
  <si>
    <t>17</t>
  </si>
  <si>
    <t>010802003001</t>
  </si>
  <si>
    <t>钢质防盗门</t>
  </si>
  <si>
    <t>钢制防盗门</t>
  </si>
  <si>
    <t>18</t>
  </si>
  <si>
    <t>010802001001</t>
  </si>
  <si>
    <t>铝合金门联窗</t>
  </si>
  <si>
    <t>铝合金门联窗安装，分格同原有样式</t>
  </si>
  <si>
    <t>19</t>
  </si>
  <si>
    <t>011401001001</t>
  </si>
  <si>
    <t>木门油漆</t>
  </si>
  <si>
    <t>木门油漆出新</t>
  </si>
  <si>
    <t>20</t>
  </si>
  <si>
    <t>011402001001</t>
  </si>
  <si>
    <t>木窗油漆</t>
  </si>
  <si>
    <t>木窗油漆出新</t>
  </si>
  <si>
    <t xml:space="preserve">            本页小计</t>
  </si>
  <si>
    <t xml:space="preserve">            合    计</t>
  </si>
  <si>
    <t>表-08</t>
  </si>
  <si>
    <t>第2页 共2页</t>
  </si>
  <si>
    <t xml:space="preserve">            分部分项合计</t>
  </si>
  <si>
    <t>21</t>
  </si>
  <si>
    <t>011701006001</t>
  </si>
  <si>
    <t>满堂脚手架</t>
  </si>
  <si>
    <t xml:space="preserve">            单价措施合计</t>
  </si>
  <si>
    <t>套</t>
  </si>
  <si>
    <t>22</t>
  </si>
  <si>
    <t>031001001001</t>
  </si>
  <si>
    <t>水电线路改造</t>
  </si>
  <si>
    <t>031004004001</t>
  </si>
  <si>
    <t>洗涤盆</t>
  </si>
  <si>
    <t>厨房洗菜盆（含砖砌地台）</t>
  </si>
  <si>
    <t>组</t>
  </si>
  <si>
    <t>031004010001</t>
  </si>
  <si>
    <t>淋浴器</t>
  </si>
  <si>
    <t>淋浴器安装</t>
  </si>
  <si>
    <t>031004006001</t>
  </si>
  <si>
    <t>大便器</t>
  </si>
  <si>
    <t>连体坐便器安装</t>
  </si>
  <si>
    <t>031004003001</t>
  </si>
  <si>
    <t>立式洗脸盆</t>
  </si>
  <si>
    <t>立式洗脸盆安装</t>
  </si>
  <si>
    <t>031001001002</t>
  </si>
  <si>
    <t>毛巾架等五金件</t>
  </si>
  <si>
    <t>卫生间内毛巾架等五金件</t>
  </si>
  <si>
    <t>011501009001</t>
  </si>
  <si>
    <t>厨房低柜</t>
  </si>
  <si>
    <t>厨房地柜按原有样式制作</t>
  </si>
  <si>
    <t>1.36</t>
  </si>
  <si>
    <t>011501007001</t>
  </si>
  <si>
    <t>厨房壁柜</t>
  </si>
  <si>
    <t>厨房壁柜按原有样式制作</t>
  </si>
  <si>
    <t>0.9</t>
  </si>
  <si>
    <t>011501003001</t>
  </si>
  <si>
    <t>衣柜</t>
  </si>
  <si>
    <t>走道衣柜按原有样式制作</t>
  </si>
  <si>
    <t>3.05</t>
  </si>
  <si>
    <t>011501008001</t>
  </si>
  <si>
    <t>木壁柜</t>
  </si>
  <si>
    <t>卧室吊柜按原有样式制作</t>
  </si>
  <si>
    <t>4.62</t>
  </si>
  <si>
    <t>广东路38号教工宿舍9幢装修工程量清单</t>
  </si>
  <si>
    <t>块木质踢脚线</t>
  </si>
  <si>
    <t>1.踢脚线高度:100mm
2.面层材料品种、规格、颜色:成品踢脚线</t>
  </si>
  <si>
    <t>1.踢脚线高度:100mm
2.面层材料品种、规格、颜色:成品木质踢脚线</t>
  </si>
  <si>
    <t>防盗门</t>
  </si>
  <si>
    <t>方管防盗门</t>
  </si>
  <si>
    <t>预留金</t>
  </si>
  <si>
    <t>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</si>
</sst>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9.75"/>
      <color indexed="8"/>
      <name val="宋体"/>
      <family val="0"/>
    </font>
    <font>
      <sz val="9"/>
      <color indexed="8"/>
      <name val="宋体"/>
      <family val="0"/>
    </font>
    <font>
      <sz val="8.5"/>
      <color indexed="8"/>
      <name val="宋体"/>
      <family val="0"/>
    </font>
    <font>
      <sz val="9.5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4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3" xfId="0" applyNumberFormat="1" applyFont="1" applyFill="1" applyBorder="1" applyAlignment="1" applyProtection="1">
      <alignment horizontal="left" vertical="center" wrapText="1" readingOrder="1"/>
      <protection/>
    </xf>
    <xf numFmtId="0" fontId="5" fillId="0" borderId="13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3" xfId="0" applyNumberFormat="1" applyFont="1" applyFill="1" applyBorder="1" applyAlignment="1" applyProtection="1">
      <alignment horizontal="right" vertical="center" wrapText="1" readingOrder="1"/>
      <protection/>
    </xf>
    <xf numFmtId="0" fontId="4" fillId="0" borderId="11" xfId="0" applyNumberFormat="1" applyFont="1" applyFill="1" applyBorder="1" applyAlignment="1" applyProtection="1">
      <alignment horizontal="right" vertical="center" wrapText="1" readingOrder="1"/>
      <protection/>
    </xf>
    <xf numFmtId="0" fontId="6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13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1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13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13" xfId="0" applyNumberFormat="1" applyFont="1" applyFill="1" applyBorder="1" applyAlignment="1" applyProtection="1">
      <alignment horizontal="right" vertical="center" wrapText="1" readingOrder="1"/>
      <protection/>
    </xf>
    <xf numFmtId="0" fontId="6" fillId="0" borderId="11" xfId="0" applyNumberFormat="1" applyFont="1" applyFill="1" applyBorder="1" applyAlignment="1" applyProtection="1">
      <alignment horizontal="right" vertical="center" wrapText="1" readingOrder="1"/>
      <protection/>
    </xf>
    <xf numFmtId="0" fontId="8" fillId="0" borderId="14" xfId="0" applyNumberFormat="1" applyFont="1" applyFill="1" applyBorder="1" applyAlignment="1" applyProtection="1">
      <alignment horizontal="right" vertical="center" wrapText="1" readingOrder="1"/>
      <protection/>
    </xf>
    <xf numFmtId="0" fontId="8" fillId="0" borderId="15" xfId="0" applyNumberFormat="1" applyFont="1" applyFill="1" applyBorder="1" applyAlignment="1" applyProtection="1">
      <alignment horizontal="right" vertical="center" wrapText="1" readingOrder="1"/>
      <protection/>
    </xf>
    <xf numFmtId="0" fontId="6" fillId="0" borderId="16" xfId="0" applyNumberFormat="1" applyFont="1" applyFill="1" applyBorder="1" applyAlignment="1" applyProtection="1">
      <alignment horizontal="right" vertical="center" wrapText="1" readingOrder="1"/>
      <protection/>
    </xf>
    <xf numFmtId="0" fontId="6" fillId="0" borderId="17" xfId="0" applyNumberFormat="1" applyFont="1" applyFill="1" applyBorder="1" applyAlignment="1" applyProtection="1">
      <alignment horizontal="right" vertical="center" wrapText="1" readingOrder="1"/>
      <protection/>
    </xf>
    <xf numFmtId="0" fontId="8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8" fillId="0" borderId="13" xfId="0" applyNumberFormat="1" applyFont="1" applyFill="1" applyBorder="1" applyAlignment="1" applyProtection="1">
      <alignment horizontal="left" vertical="center" wrapText="1" readingOrder="1"/>
      <protection/>
    </xf>
    <xf numFmtId="0" fontId="8" fillId="0" borderId="13" xfId="0" applyNumberFormat="1" applyFont="1" applyFill="1" applyBorder="1" applyAlignment="1" applyProtection="1">
      <alignment horizontal="center" vertical="center" wrapText="1" readingOrder="1"/>
      <protection/>
    </xf>
    <xf numFmtId="0" fontId="8" fillId="0" borderId="13" xfId="0" applyNumberFormat="1" applyFont="1" applyFill="1" applyBorder="1" applyAlignment="1" applyProtection="1">
      <alignment horizontal="right" vertical="center" wrapText="1" readingOrder="1"/>
      <protection/>
    </xf>
    <xf numFmtId="0" fontId="8" fillId="0" borderId="11" xfId="0" applyNumberFormat="1" applyFont="1" applyFill="1" applyBorder="1" applyAlignment="1" applyProtection="1">
      <alignment horizontal="right" vertical="center" wrapText="1" readingOrder="1"/>
      <protection/>
    </xf>
    <xf numFmtId="0" fontId="6" fillId="0" borderId="13" xfId="40" applyNumberFormat="1" applyFont="1" applyFill="1" applyBorder="1" applyAlignment="1" applyProtection="1">
      <alignment horizontal="left" vertical="center" wrapText="1" readingOrder="1"/>
      <protection/>
    </xf>
    <xf numFmtId="0" fontId="7" fillId="0" borderId="13" xfId="40" applyNumberFormat="1" applyFont="1" applyFill="1" applyBorder="1" applyAlignment="1" applyProtection="1">
      <alignment horizontal="left" vertical="center" wrapText="1" readingOrder="1"/>
      <protection/>
    </xf>
    <xf numFmtId="0" fontId="6" fillId="0" borderId="13" xfId="40" applyNumberFormat="1" applyFont="1" applyFill="1" applyBorder="1" applyAlignment="1" applyProtection="1">
      <alignment horizontal="center" vertical="center" wrapText="1" readingOrder="1"/>
      <protection/>
    </xf>
    <xf numFmtId="0" fontId="6" fillId="0" borderId="13" xfId="40" applyNumberFormat="1" applyFont="1" applyFill="1" applyBorder="1" applyAlignment="1" applyProtection="1">
      <alignment horizontal="right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right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3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20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21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left" vertical="center" wrapText="1" readingOrder="1"/>
      <protection/>
    </xf>
    <xf numFmtId="14" fontId="1" fillId="0" borderId="0" xfId="0" applyNumberFormat="1" applyFont="1" applyFill="1" applyBorder="1" applyAlignment="1" applyProtection="1">
      <alignment horizontal="right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22" xfId="0" applyNumberFormat="1" applyFont="1" applyFill="1" applyBorder="1" applyAlignment="1" applyProtection="1">
      <alignment horizontal="left" wrapText="1" readingOrder="1"/>
      <protection/>
    </xf>
    <xf numFmtId="0" fontId="3" fillId="0" borderId="22" xfId="0" applyNumberFormat="1" applyFont="1" applyFill="1" applyBorder="1" applyAlignment="1" applyProtection="1">
      <alignment horizontal="right" wrapText="1" readingOrder="1"/>
      <protection/>
    </xf>
    <xf numFmtId="0" fontId="4" fillId="0" borderId="23" xfId="0" applyNumberFormat="1" applyFont="1" applyFill="1" applyBorder="1" applyAlignment="1" applyProtection="1">
      <alignment horizontal="center" vertical="center" wrapText="1" readingOrder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73">
      <selection activeCell="G33" sqref="G33:I33"/>
    </sheetView>
  </sheetViews>
  <sheetFormatPr defaultColWidth="9.140625" defaultRowHeight="12.75"/>
  <cols>
    <col min="1" max="1" width="5.00390625" style="0" customWidth="1"/>
    <col min="2" max="2" width="12.28125" style="0" customWidth="1"/>
    <col min="3" max="3" width="11.00390625" style="0" customWidth="1"/>
    <col min="4" max="4" width="25.421875" style="0" customWidth="1"/>
    <col min="5" max="5" width="6.140625" style="0" customWidth="1"/>
    <col min="6" max="6" width="8.140625" style="0" customWidth="1"/>
    <col min="7" max="7" width="9.00390625" style="0" customWidth="1"/>
    <col min="8" max="8" width="10.140625" style="0" customWidth="1"/>
    <col min="9" max="9" width="8.140625" style="0" customWidth="1"/>
  </cols>
  <sheetData>
    <row r="1" spans="1:9" ht="28.5" customHeight="1">
      <c r="A1" s="35" t="s">
        <v>144</v>
      </c>
      <c r="B1" s="35"/>
      <c r="C1" s="35"/>
      <c r="D1" s="35"/>
      <c r="E1" s="35"/>
      <c r="F1" s="35"/>
      <c r="G1" s="35"/>
      <c r="H1" s="35"/>
      <c r="I1" s="35"/>
    </row>
    <row r="2" spans="1:9" ht="23.25" customHeight="1" thickBot="1">
      <c r="A2" s="36" t="s">
        <v>5</v>
      </c>
      <c r="B2" s="36"/>
      <c r="C2" s="36"/>
      <c r="D2" s="36"/>
      <c r="E2" s="36"/>
      <c r="F2" s="36"/>
      <c r="G2" s="37" t="s">
        <v>10</v>
      </c>
      <c r="H2" s="37"/>
      <c r="I2" s="37"/>
    </row>
    <row r="3" spans="1:9" ht="16.5" customHeight="1">
      <c r="A3" s="38" t="s">
        <v>11</v>
      </c>
      <c r="B3" s="31" t="s">
        <v>12</v>
      </c>
      <c r="C3" s="31" t="s">
        <v>13</v>
      </c>
      <c r="D3" s="31" t="s">
        <v>14</v>
      </c>
      <c r="E3" s="31" t="s">
        <v>15</v>
      </c>
      <c r="F3" s="31" t="s">
        <v>16</v>
      </c>
      <c r="G3" s="28" t="s">
        <v>0</v>
      </c>
      <c r="H3" s="28"/>
      <c r="I3" s="28"/>
    </row>
    <row r="4" spans="1:9" ht="17.25" customHeight="1">
      <c r="A4" s="38"/>
      <c r="B4" s="31"/>
      <c r="C4" s="31"/>
      <c r="D4" s="31"/>
      <c r="E4" s="31"/>
      <c r="F4" s="31"/>
      <c r="G4" s="29" t="s">
        <v>17</v>
      </c>
      <c r="H4" s="29" t="s">
        <v>18</v>
      </c>
      <c r="I4" s="2" t="s">
        <v>19</v>
      </c>
    </row>
    <row r="5" spans="1:9" ht="16.5" customHeight="1">
      <c r="A5" s="38"/>
      <c r="B5" s="31"/>
      <c r="C5" s="31"/>
      <c r="D5" s="31"/>
      <c r="E5" s="31"/>
      <c r="F5" s="31"/>
      <c r="G5" s="29"/>
      <c r="H5" s="29"/>
      <c r="I5" s="2" t="s">
        <v>1</v>
      </c>
    </row>
    <row r="6" spans="1:9" ht="17.25" customHeight="1">
      <c r="A6" s="3"/>
      <c r="B6" s="4"/>
      <c r="C6" s="29" t="s">
        <v>20</v>
      </c>
      <c r="D6" s="29"/>
      <c r="E6" s="5"/>
      <c r="F6" s="6"/>
      <c r="G6" s="6"/>
      <c r="H6" s="6"/>
      <c r="I6" s="7"/>
    </row>
    <row r="7" spans="1:9" ht="17.25" customHeight="1">
      <c r="A7" s="8" t="s">
        <v>2</v>
      </c>
      <c r="B7" s="9" t="s">
        <v>21</v>
      </c>
      <c r="C7" s="9" t="s">
        <v>22</v>
      </c>
      <c r="D7" s="10" t="s">
        <v>23</v>
      </c>
      <c r="E7" s="11" t="s">
        <v>24</v>
      </c>
      <c r="F7" s="12">
        <f>5.2+8.58+12.43</f>
        <v>26.21</v>
      </c>
      <c r="G7" s="12"/>
      <c r="H7" s="12"/>
      <c r="I7" s="13"/>
    </row>
    <row r="8" spans="1:9" ht="16.5" customHeight="1">
      <c r="A8" s="8" t="s">
        <v>3</v>
      </c>
      <c r="B8" s="9" t="s">
        <v>25</v>
      </c>
      <c r="C8" s="9" t="s">
        <v>26</v>
      </c>
      <c r="D8" s="10" t="s">
        <v>27</v>
      </c>
      <c r="E8" s="11" t="s">
        <v>24</v>
      </c>
      <c r="F8" s="12">
        <f>25.3+23.81+23.81</f>
        <v>72.92</v>
      </c>
      <c r="G8" s="12"/>
      <c r="H8" s="12"/>
      <c r="I8" s="13"/>
    </row>
    <row r="9" spans="1:9" ht="26.25" customHeight="1">
      <c r="A9" s="8" t="s">
        <v>6</v>
      </c>
      <c r="B9" s="9" t="s">
        <v>28</v>
      </c>
      <c r="C9" s="9" t="s">
        <v>29</v>
      </c>
      <c r="D9" s="10" t="s">
        <v>30</v>
      </c>
      <c r="E9" s="11" t="s">
        <v>24</v>
      </c>
      <c r="F9" s="12">
        <f>10+10+10</f>
        <v>30</v>
      </c>
      <c r="G9" s="12"/>
      <c r="H9" s="12"/>
      <c r="I9" s="13"/>
    </row>
    <row r="10" spans="1:9" ht="26.25" customHeight="1">
      <c r="A10" s="8" t="s">
        <v>7</v>
      </c>
      <c r="B10" s="9" t="s">
        <v>32</v>
      </c>
      <c r="C10" s="9" t="s">
        <v>33</v>
      </c>
      <c r="D10" s="10" t="s">
        <v>34</v>
      </c>
      <c r="E10" s="11" t="s">
        <v>24</v>
      </c>
      <c r="F10" s="12">
        <f>10+10+10</f>
        <v>30</v>
      </c>
      <c r="G10" s="12"/>
      <c r="H10" s="12"/>
      <c r="I10" s="13"/>
    </row>
    <row r="11" spans="1:9" ht="17.25" customHeight="1">
      <c r="A11" s="8" t="s">
        <v>8</v>
      </c>
      <c r="B11" s="9" t="s">
        <v>35</v>
      </c>
      <c r="C11" s="9" t="s">
        <v>36</v>
      </c>
      <c r="D11" s="10" t="s">
        <v>37</v>
      </c>
      <c r="E11" s="11" t="s">
        <v>24</v>
      </c>
      <c r="F11" s="12">
        <f>133.24+117.37+104.7</f>
        <v>355.31</v>
      </c>
      <c r="G11" s="12"/>
      <c r="H11" s="12"/>
      <c r="I11" s="13"/>
    </row>
    <row r="12" spans="1:9" ht="16.5" customHeight="1">
      <c r="A12" s="8" t="s">
        <v>38</v>
      </c>
      <c r="B12" s="9" t="s">
        <v>39</v>
      </c>
      <c r="C12" s="9" t="s">
        <v>40</v>
      </c>
      <c r="D12" s="10" t="s">
        <v>41</v>
      </c>
      <c r="E12" s="11" t="s">
        <v>42</v>
      </c>
      <c r="F12" s="12">
        <f>1+1+1</f>
        <v>3</v>
      </c>
      <c r="G12" s="12"/>
      <c r="H12" s="12"/>
      <c r="I12" s="13"/>
    </row>
    <row r="13" spans="1:9" ht="17.25" customHeight="1">
      <c r="A13" s="3"/>
      <c r="B13" s="4"/>
      <c r="C13" s="29" t="s">
        <v>43</v>
      </c>
      <c r="D13" s="29"/>
      <c r="E13" s="5"/>
      <c r="F13" s="6"/>
      <c r="G13" s="6"/>
      <c r="H13" s="6"/>
      <c r="I13" s="7"/>
    </row>
    <row r="14" spans="1:9" ht="54.75" customHeight="1">
      <c r="A14" s="8" t="s">
        <v>44</v>
      </c>
      <c r="B14" s="9" t="s">
        <v>45</v>
      </c>
      <c r="C14" s="9" t="s">
        <v>46</v>
      </c>
      <c r="D14" s="10" t="s">
        <v>47</v>
      </c>
      <c r="E14" s="11" t="s">
        <v>24</v>
      </c>
      <c r="F14" s="12">
        <f>10+10+10</f>
        <v>30</v>
      </c>
      <c r="G14" s="12"/>
      <c r="H14" s="12"/>
      <c r="I14" s="13"/>
    </row>
    <row r="15" spans="1:9" ht="25.5" customHeight="1">
      <c r="A15" s="8" t="s">
        <v>48</v>
      </c>
      <c r="B15" s="9" t="s">
        <v>49</v>
      </c>
      <c r="C15" s="9" t="s">
        <v>50</v>
      </c>
      <c r="D15" s="10" t="s">
        <v>51</v>
      </c>
      <c r="E15" s="11" t="s">
        <v>24</v>
      </c>
      <c r="F15" s="12">
        <f>10+10+10</f>
        <v>30</v>
      </c>
      <c r="G15" s="12"/>
      <c r="H15" s="12"/>
      <c r="I15" s="13"/>
    </row>
    <row r="16" spans="1:9" ht="24.75" customHeight="1">
      <c r="A16" s="8" t="s">
        <v>52</v>
      </c>
      <c r="B16" s="9" t="s">
        <v>53</v>
      </c>
      <c r="C16" s="9" t="s">
        <v>54</v>
      </c>
      <c r="D16" s="10" t="s">
        <v>55</v>
      </c>
      <c r="E16" s="11" t="s">
        <v>24</v>
      </c>
      <c r="F16" s="12">
        <f>23.67+23.84+24.83</f>
        <v>72.34</v>
      </c>
      <c r="G16" s="12"/>
      <c r="H16" s="12"/>
      <c r="I16" s="13"/>
    </row>
    <row r="17" spans="1:9" ht="26.25" customHeight="1">
      <c r="A17" s="8" t="s">
        <v>31</v>
      </c>
      <c r="B17" s="9" t="s">
        <v>56</v>
      </c>
      <c r="C17" s="9" t="s">
        <v>57</v>
      </c>
      <c r="D17" s="10" t="s">
        <v>55</v>
      </c>
      <c r="E17" s="11" t="s">
        <v>24</v>
      </c>
      <c r="F17" s="12">
        <f>8.35+8.03+8.93</f>
        <v>25.31</v>
      </c>
      <c r="G17" s="12"/>
      <c r="H17" s="12"/>
      <c r="I17" s="13"/>
    </row>
    <row r="18" spans="1:9" ht="16.5" customHeight="1">
      <c r="A18" s="8" t="s">
        <v>58</v>
      </c>
      <c r="B18" s="9" t="s">
        <v>59</v>
      </c>
      <c r="C18" s="9" t="s">
        <v>60</v>
      </c>
      <c r="D18" s="10" t="s">
        <v>61</v>
      </c>
      <c r="E18" s="11" t="s">
        <v>24</v>
      </c>
      <c r="F18" s="12">
        <f>35.86+8.25+25.83</f>
        <v>69.94</v>
      </c>
      <c r="G18" s="12"/>
      <c r="H18" s="12"/>
      <c r="I18" s="13"/>
    </row>
    <row r="19" spans="1:9" ht="35.25" customHeight="1">
      <c r="A19" s="8" t="s">
        <v>62</v>
      </c>
      <c r="B19" s="9" t="s">
        <v>63</v>
      </c>
      <c r="C19" s="9" t="s">
        <v>64</v>
      </c>
      <c r="D19" s="10" t="s">
        <v>146</v>
      </c>
      <c r="E19" s="11" t="s">
        <v>65</v>
      </c>
      <c r="F19" s="12">
        <f>30.08+21.05</f>
        <v>51.129999999999995</v>
      </c>
      <c r="G19" s="12"/>
      <c r="H19" s="12"/>
      <c r="I19" s="13"/>
    </row>
    <row r="20" spans="1:9" ht="35.25" customHeight="1">
      <c r="A20" s="8" t="s">
        <v>66</v>
      </c>
      <c r="B20" s="9">
        <v>11105005001</v>
      </c>
      <c r="C20" s="9" t="s">
        <v>145</v>
      </c>
      <c r="D20" s="10" t="s">
        <v>147</v>
      </c>
      <c r="E20" s="11" t="s">
        <v>65</v>
      </c>
      <c r="F20" s="12">
        <v>23.94</v>
      </c>
      <c r="G20" s="12"/>
      <c r="H20" s="12"/>
      <c r="I20" s="13"/>
    </row>
    <row r="21" spans="1:9" ht="45" customHeight="1">
      <c r="A21" s="8" t="s">
        <v>70</v>
      </c>
      <c r="B21" s="9" t="s">
        <v>67</v>
      </c>
      <c r="C21" s="9" t="s">
        <v>68</v>
      </c>
      <c r="D21" s="10" t="s">
        <v>69</v>
      </c>
      <c r="E21" s="11" t="s">
        <v>24</v>
      </c>
      <c r="F21" s="12">
        <f>25.3+23.81+24.75</f>
        <v>73.86</v>
      </c>
      <c r="G21" s="12"/>
      <c r="H21" s="12"/>
      <c r="I21" s="13"/>
    </row>
    <row r="22" spans="1:9" ht="25.5" customHeight="1">
      <c r="A22" s="8" t="s">
        <v>74</v>
      </c>
      <c r="B22" s="9" t="s">
        <v>71</v>
      </c>
      <c r="C22" s="9" t="s">
        <v>72</v>
      </c>
      <c r="D22" s="10" t="s">
        <v>73</v>
      </c>
      <c r="E22" s="11" t="s">
        <v>24</v>
      </c>
      <c r="F22" s="12">
        <f>98.45+88.52+79.7</f>
        <v>266.67</v>
      </c>
      <c r="G22" s="12"/>
      <c r="H22" s="12"/>
      <c r="I22" s="13"/>
    </row>
    <row r="23" spans="1:9" ht="24.75" customHeight="1">
      <c r="A23" s="8" t="s">
        <v>78</v>
      </c>
      <c r="B23" s="9" t="s">
        <v>75</v>
      </c>
      <c r="C23" s="9" t="s">
        <v>76</v>
      </c>
      <c r="D23" s="10" t="s">
        <v>77</v>
      </c>
      <c r="E23" s="11" t="s">
        <v>24</v>
      </c>
      <c r="F23" s="12">
        <f>34.79+28.85+24.99</f>
        <v>88.63</v>
      </c>
      <c r="G23" s="12"/>
      <c r="H23" s="12"/>
      <c r="I23" s="13"/>
    </row>
    <row r="24" spans="1:9" ht="24.75" customHeight="1">
      <c r="A24" s="8" t="s">
        <v>83</v>
      </c>
      <c r="B24" s="9" t="s">
        <v>79</v>
      </c>
      <c r="C24" s="9" t="s">
        <v>80</v>
      </c>
      <c r="D24" s="10" t="s">
        <v>81</v>
      </c>
      <c r="E24" s="11" t="s">
        <v>82</v>
      </c>
      <c r="F24" s="12">
        <f>3+4+4</f>
        <v>11</v>
      </c>
      <c r="G24" s="12"/>
      <c r="H24" s="12"/>
      <c r="I24" s="13"/>
    </row>
    <row r="25" spans="1:9" ht="17.25" customHeight="1">
      <c r="A25" s="8" t="s">
        <v>87</v>
      </c>
      <c r="B25" s="9" t="s">
        <v>84</v>
      </c>
      <c r="C25" s="9" t="s">
        <v>85</v>
      </c>
      <c r="D25" s="10" t="s">
        <v>86</v>
      </c>
      <c r="E25" s="11" t="s">
        <v>82</v>
      </c>
      <c r="F25" s="12" t="s">
        <v>2</v>
      </c>
      <c r="G25" s="12"/>
      <c r="H25" s="12"/>
      <c r="I25" s="13"/>
    </row>
    <row r="26" spans="1:9" ht="17.25" customHeight="1">
      <c r="A26" s="8" t="s">
        <v>91</v>
      </c>
      <c r="B26" s="9">
        <v>10802004001</v>
      </c>
      <c r="C26" s="9" t="s">
        <v>148</v>
      </c>
      <c r="D26" s="10" t="s">
        <v>149</v>
      </c>
      <c r="E26" s="11" t="s">
        <v>82</v>
      </c>
      <c r="F26" s="12" t="s">
        <v>3</v>
      </c>
      <c r="G26" s="12"/>
      <c r="H26" s="12"/>
      <c r="I26" s="13"/>
    </row>
    <row r="27" spans="1:9" ht="24.75" customHeight="1">
      <c r="A27" s="8" t="s">
        <v>95</v>
      </c>
      <c r="B27" s="9" t="s">
        <v>88</v>
      </c>
      <c r="C27" s="9" t="s">
        <v>89</v>
      </c>
      <c r="D27" s="10" t="s">
        <v>90</v>
      </c>
      <c r="E27" s="11" t="s">
        <v>82</v>
      </c>
      <c r="F27" s="12" t="s">
        <v>2</v>
      </c>
      <c r="G27" s="12"/>
      <c r="H27" s="12"/>
      <c r="I27" s="13"/>
    </row>
    <row r="28" spans="1:9" ht="17.25" customHeight="1">
      <c r="A28" s="8" t="s">
        <v>104</v>
      </c>
      <c r="B28" s="9" t="s">
        <v>92</v>
      </c>
      <c r="C28" s="9" t="s">
        <v>93</v>
      </c>
      <c r="D28" s="10" t="s">
        <v>94</v>
      </c>
      <c r="E28" s="11" t="s">
        <v>24</v>
      </c>
      <c r="F28" s="12">
        <f>13.06+18.7+20.15</f>
        <v>51.91</v>
      </c>
      <c r="G28" s="12"/>
      <c r="H28" s="12"/>
      <c r="I28" s="13"/>
    </row>
    <row r="29" spans="1:9" ht="16.5" customHeight="1">
      <c r="A29" s="8" t="s">
        <v>109</v>
      </c>
      <c r="B29" s="9" t="s">
        <v>96</v>
      </c>
      <c r="C29" s="9" t="s">
        <v>97</v>
      </c>
      <c r="D29" s="10" t="s">
        <v>98</v>
      </c>
      <c r="E29" s="11" t="s">
        <v>24</v>
      </c>
      <c r="F29" s="12">
        <f>13.14+9.36+8.46</f>
        <v>30.96</v>
      </c>
      <c r="G29" s="12"/>
      <c r="H29" s="12"/>
      <c r="I29" s="13"/>
    </row>
    <row r="30" spans="1:9" ht="28.5" customHeight="1">
      <c r="A30" s="30" t="s">
        <v>99</v>
      </c>
      <c r="B30" s="30"/>
      <c r="C30" s="30"/>
      <c r="D30" s="30"/>
      <c r="E30" s="30"/>
      <c r="F30" s="30"/>
      <c r="G30" s="14"/>
      <c r="H30" s="12"/>
      <c r="I30" s="13"/>
    </row>
    <row r="31" spans="1:9" ht="29.25" customHeight="1">
      <c r="A31" s="32" t="s">
        <v>100</v>
      </c>
      <c r="B31" s="32"/>
      <c r="C31" s="32"/>
      <c r="D31" s="32"/>
      <c r="E31" s="32"/>
      <c r="F31" s="32"/>
      <c r="G31" s="15"/>
      <c r="H31" s="16"/>
      <c r="I31" s="17"/>
    </row>
    <row r="32" spans="1:9" ht="9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17.25" customHeight="1">
      <c r="A33" s="33" t="s">
        <v>4</v>
      </c>
      <c r="B33" s="33"/>
      <c r="C33" s="33"/>
      <c r="D33" s="33"/>
      <c r="E33" s="33"/>
      <c r="F33" s="33"/>
      <c r="G33" s="34">
        <v>43670</v>
      </c>
      <c r="H33" s="34"/>
      <c r="I33" s="34"/>
    </row>
    <row r="34" spans="1:9" ht="16.5" customHeight="1">
      <c r="A34" s="27" t="s">
        <v>101</v>
      </c>
      <c r="B34" s="27"/>
      <c r="C34" s="27"/>
      <c r="D34" s="27"/>
      <c r="E34" s="27"/>
      <c r="F34" s="27"/>
      <c r="G34" s="27"/>
      <c r="H34" s="27"/>
      <c r="I34" s="27"/>
    </row>
    <row r="35" spans="1:9" ht="29.25" customHeight="1">
      <c r="A35" s="35" t="s">
        <v>9</v>
      </c>
      <c r="B35" s="35"/>
      <c r="C35" s="35"/>
      <c r="D35" s="35"/>
      <c r="E35" s="35"/>
      <c r="F35" s="35"/>
      <c r="G35" s="35"/>
      <c r="H35" s="35"/>
      <c r="I35" s="35"/>
    </row>
    <row r="36" ht="11.25" customHeight="1"/>
    <row r="37" spans="1:9" ht="22.5" customHeight="1">
      <c r="A37" s="36" t="s">
        <v>5</v>
      </c>
      <c r="B37" s="36"/>
      <c r="C37" s="36"/>
      <c r="D37" s="36"/>
      <c r="E37" s="36"/>
      <c r="F37" s="36"/>
      <c r="G37" s="37" t="s">
        <v>102</v>
      </c>
      <c r="H37" s="37"/>
      <c r="I37" s="37"/>
    </row>
    <row r="38" spans="1:9" ht="17.25" customHeight="1">
      <c r="A38" s="38" t="s">
        <v>11</v>
      </c>
      <c r="B38" s="31" t="s">
        <v>12</v>
      </c>
      <c r="C38" s="31" t="s">
        <v>13</v>
      </c>
      <c r="D38" s="31" t="s">
        <v>14</v>
      </c>
      <c r="E38" s="31" t="s">
        <v>15</v>
      </c>
      <c r="F38" s="31" t="s">
        <v>16</v>
      </c>
      <c r="G38" s="28" t="s">
        <v>0</v>
      </c>
      <c r="H38" s="28"/>
      <c r="I38" s="28"/>
    </row>
    <row r="39" spans="1:9" ht="16.5" customHeight="1">
      <c r="A39" s="38"/>
      <c r="B39" s="31"/>
      <c r="C39" s="31"/>
      <c r="D39" s="31"/>
      <c r="E39" s="31"/>
      <c r="F39" s="31"/>
      <c r="G39" s="29" t="s">
        <v>17</v>
      </c>
      <c r="H39" s="29" t="s">
        <v>18</v>
      </c>
      <c r="I39" s="2" t="s">
        <v>19</v>
      </c>
    </row>
    <row r="40" spans="1:9" ht="17.25" customHeight="1">
      <c r="A40" s="38"/>
      <c r="B40" s="31"/>
      <c r="C40" s="31"/>
      <c r="D40" s="31"/>
      <c r="E40" s="31"/>
      <c r="F40" s="31"/>
      <c r="G40" s="29"/>
      <c r="H40" s="29"/>
      <c r="I40" s="2" t="s">
        <v>1</v>
      </c>
    </row>
    <row r="41" spans="1:9" ht="17.25" customHeight="1">
      <c r="A41" s="30" t="s">
        <v>103</v>
      </c>
      <c r="B41" s="30"/>
      <c r="C41" s="30"/>
      <c r="D41" s="30"/>
      <c r="E41" s="30"/>
      <c r="F41" s="30"/>
      <c r="G41" s="14"/>
      <c r="H41" s="12"/>
      <c r="I41" s="13"/>
    </row>
    <row r="42" spans="1:9" ht="17.25" customHeight="1">
      <c r="A42" s="18">
        <v>23</v>
      </c>
      <c r="B42" s="23" t="s">
        <v>128</v>
      </c>
      <c r="C42" s="23" t="s">
        <v>129</v>
      </c>
      <c r="D42" s="24" t="s">
        <v>130</v>
      </c>
      <c r="E42" s="25" t="s">
        <v>24</v>
      </c>
      <c r="F42" s="26" t="s">
        <v>131</v>
      </c>
      <c r="G42" s="21"/>
      <c r="H42" s="21"/>
      <c r="I42" s="22"/>
    </row>
    <row r="43" spans="1:9" ht="17.25" customHeight="1">
      <c r="A43" s="18">
        <v>24</v>
      </c>
      <c r="B43" s="23" t="s">
        <v>132</v>
      </c>
      <c r="C43" s="23" t="s">
        <v>133</v>
      </c>
      <c r="D43" s="24" t="s">
        <v>134</v>
      </c>
      <c r="E43" s="25" t="s">
        <v>24</v>
      </c>
      <c r="F43" s="26" t="s">
        <v>135</v>
      </c>
      <c r="G43" s="21"/>
      <c r="H43" s="21"/>
      <c r="I43" s="22"/>
    </row>
    <row r="44" spans="1:9" ht="17.25" customHeight="1">
      <c r="A44" s="18">
        <v>25</v>
      </c>
      <c r="B44" s="23" t="s">
        <v>136</v>
      </c>
      <c r="C44" s="23" t="s">
        <v>137</v>
      </c>
      <c r="D44" s="24" t="s">
        <v>138</v>
      </c>
      <c r="E44" s="25" t="s">
        <v>24</v>
      </c>
      <c r="F44" s="26" t="s">
        <v>139</v>
      </c>
      <c r="G44" s="21"/>
      <c r="H44" s="21"/>
      <c r="I44" s="22"/>
    </row>
    <row r="45" spans="1:9" ht="17.25" customHeight="1">
      <c r="A45" s="18">
        <v>26</v>
      </c>
      <c r="B45" s="23" t="s">
        <v>140</v>
      </c>
      <c r="C45" s="23" t="s">
        <v>141</v>
      </c>
      <c r="D45" s="24" t="s">
        <v>142</v>
      </c>
      <c r="E45" s="25" t="s">
        <v>24</v>
      </c>
      <c r="F45" s="26" t="s">
        <v>143</v>
      </c>
      <c r="G45" s="21"/>
      <c r="H45" s="21"/>
      <c r="I45" s="22"/>
    </row>
    <row r="46" spans="1:9" ht="16.5" customHeight="1">
      <c r="A46" s="18">
        <v>27</v>
      </c>
      <c r="B46" s="9" t="s">
        <v>105</v>
      </c>
      <c r="C46" s="23" t="s">
        <v>106</v>
      </c>
      <c r="D46" s="10"/>
      <c r="E46" s="11" t="s">
        <v>24</v>
      </c>
      <c r="F46" s="12">
        <f>24.99+28.85+35.85</f>
        <v>89.69</v>
      </c>
      <c r="G46" s="12"/>
      <c r="H46" s="12"/>
      <c r="I46" s="13"/>
    </row>
    <row r="47" spans="1:9" ht="17.25" customHeight="1">
      <c r="A47" s="30" t="s">
        <v>107</v>
      </c>
      <c r="B47" s="30"/>
      <c r="C47" s="30"/>
      <c r="D47" s="30"/>
      <c r="E47" s="30"/>
      <c r="F47" s="30"/>
      <c r="G47" s="14"/>
      <c r="H47" s="12"/>
      <c r="I47" s="13"/>
    </row>
    <row r="48" spans="1:9" ht="16.5" customHeight="1">
      <c r="A48" s="18"/>
      <c r="B48" s="19"/>
      <c r="C48" s="19"/>
      <c r="D48" s="19"/>
      <c r="E48" s="20"/>
      <c r="F48" s="21"/>
      <c r="G48" s="21"/>
      <c r="H48" s="21"/>
      <c r="I48" s="22"/>
    </row>
    <row r="49" spans="1:9" ht="17.25" customHeight="1">
      <c r="A49" s="18"/>
      <c r="B49" s="19"/>
      <c r="C49" s="19"/>
      <c r="D49" s="19"/>
      <c r="E49" s="20"/>
      <c r="F49" s="21"/>
      <c r="G49" s="21"/>
      <c r="H49" s="21"/>
      <c r="I49" s="22"/>
    </row>
    <row r="50" spans="1:9" ht="17.25" customHeight="1">
      <c r="A50" s="8" t="s">
        <v>2</v>
      </c>
      <c r="B50" s="9" t="s">
        <v>110</v>
      </c>
      <c r="C50" s="9" t="s">
        <v>111</v>
      </c>
      <c r="D50" s="10" t="s">
        <v>111</v>
      </c>
      <c r="E50" s="11" t="s">
        <v>42</v>
      </c>
      <c r="F50" s="12">
        <v>3</v>
      </c>
      <c r="G50" s="21"/>
      <c r="H50" s="21"/>
      <c r="I50" s="22"/>
    </row>
    <row r="51" spans="1:9" ht="16.5" customHeight="1">
      <c r="A51" s="8" t="s">
        <v>3</v>
      </c>
      <c r="B51" s="9" t="s">
        <v>112</v>
      </c>
      <c r="C51" s="9" t="s">
        <v>113</v>
      </c>
      <c r="D51" s="10" t="s">
        <v>114</v>
      </c>
      <c r="E51" s="11" t="s">
        <v>115</v>
      </c>
      <c r="F51" s="12">
        <v>3</v>
      </c>
      <c r="G51" s="21"/>
      <c r="H51" s="21"/>
      <c r="I51" s="22"/>
    </row>
    <row r="52" spans="1:9" ht="17.25" customHeight="1">
      <c r="A52" s="8" t="s">
        <v>6</v>
      </c>
      <c r="B52" s="9" t="s">
        <v>116</v>
      </c>
      <c r="C52" s="9" t="s">
        <v>117</v>
      </c>
      <c r="D52" s="10" t="s">
        <v>118</v>
      </c>
      <c r="E52" s="11" t="s">
        <v>108</v>
      </c>
      <c r="F52" s="12">
        <v>3</v>
      </c>
      <c r="G52" s="21"/>
      <c r="H52" s="21"/>
      <c r="I52" s="22"/>
    </row>
    <row r="53" spans="1:9" ht="17.25" customHeight="1">
      <c r="A53" s="8" t="s">
        <v>7</v>
      </c>
      <c r="B53" s="9" t="s">
        <v>119</v>
      </c>
      <c r="C53" s="9" t="s">
        <v>120</v>
      </c>
      <c r="D53" s="10" t="s">
        <v>121</v>
      </c>
      <c r="E53" s="11" t="s">
        <v>115</v>
      </c>
      <c r="F53" s="12">
        <v>3</v>
      </c>
      <c r="G53" s="21"/>
      <c r="H53" s="21"/>
      <c r="I53" s="22"/>
    </row>
    <row r="54" spans="1:9" ht="16.5" customHeight="1">
      <c r="A54" s="8" t="s">
        <v>8</v>
      </c>
      <c r="B54" s="9" t="s">
        <v>122</v>
      </c>
      <c r="C54" s="9" t="s">
        <v>123</v>
      </c>
      <c r="D54" s="10" t="s">
        <v>124</v>
      </c>
      <c r="E54" s="11" t="s">
        <v>115</v>
      </c>
      <c r="F54" s="12">
        <v>3</v>
      </c>
      <c r="G54" s="21"/>
      <c r="H54" s="21"/>
      <c r="I54" s="22"/>
    </row>
    <row r="55" spans="1:9" ht="17.25" customHeight="1">
      <c r="A55" s="8" t="s">
        <v>38</v>
      </c>
      <c r="B55" s="9" t="s">
        <v>125</v>
      </c>
      <c r="C55" s="9" t="s">
        <v>126</v>
      </c>
      <c r="D55" s="10" t="s">
        <v>127</v>
      </c>
      <c r="E55" s="11" t="s">
        <v>42</v>
      </c>
      <c r="F55" s="12">
        <v>3</v>
      </c>
      <c r="G55" s="21"/>
      <c r="H55" s="21"/>
      <c r="I55" s="22"/>
    </row>
    <row r="56" spans="1:9" ht="16.5" customHeight="1">
      <c r="A56" s="30" t="s">
        <v>103</v>
      </c>
      <c r="B56" s="30"/>
      <c r="C56" s="30"/>
      <c r="D56" s="30"/>
      <c r="E56" s="30"/>
      <c r="F56" s="30"/>
      <c r="G56" s="21"/>
      <c r="H56" s="21"/>
      <c r="I56" s="22"/>
    </row>
    <row r="57" spans="1:9" ht="17.25" customHeight="1">
      <c r="A57" s="18"/>
      <c r="B57" s="19"/>
      <c r="C57" s="9" t="s">
        <v>150</v>
      </c>
      <c r="D57" s="19"/>
      <c r="E57" s="20" t="s">
        <v>151</v>
      </c>
      <c r="F57" s="21">
        <v>8000</v>
      </c>
      <c r="G57" s="21"/>
      <c r="H57" s="21"/>
      <c r="I57" s="22"/>
    </row>
    <row r="58" spans="1:9" ht="17.25" customHeight="1">
      <c r="A58" s="18"/>
      <c r="B58" s="19"/>
      <c r="C58" s="19"/>
      <c r="D58" s="19"/>
      <c r="E58" s="20"/>
      <c r="F58" s="21"/>
      <c r="G58" s="21"/>
      <c r="H58" s="21"/>
      <c r="I58" s="22"/>
    </row>
    <row r="59" spans="1:9" ht="16.5" customHeight="1">
      <c r="A59" s="18"/>
      <c r="B59" s="19"/>
      <c r="C59" s="19"/>
      <c r="D59" s="19"/>
      <c r="E59" s="20"/>
      <c r="F59" s="21"/>
      <c r="G59" s="21"/>
      <c r="H59" s="21"/>
      <c r="I59" s="22"/>
    </row>
    <row r="60" spans="1:9" ht="17.25" customHeight="1">
      <c r="A60" s="18"/>
      <c r="B60" s="19"/>
      <c r="C60" s="19"/>
      <c r="D60" s="19"/>
      <c r="E60" s="20"/>
      <c r="F60" s="21"/>
      <c r="G60" s="21"/>
      <c r="H60" s="21"/>
      <c r="I60" s="22"/>
    </row>
    <row r="61" spans="1:9" ht="17.25" customHeight="1">
      <c r="A61" s="18"/>
      <c r="B61" s="19"/>
      <c r="C61" s="19"/>
      <c r="D61" s="19"/>
      <c r="E61" s="20"/>
      <c r="F61" s="21"/>
      <c r="G61" s="21"/>
      <c r="H61" s="21"/>
      <c r="I61" s="22"/>
    </row>
    <row r="62" spans="1:9" ht="16.5" customHeight="1">
      <c r="A62" s="18"/>
      <c r="B62" s="19"/>
      <c r="C62" s="19"/>
      <c r="D62" s="19"/>
      <c r="E62" s="20"/>
      <c r="F62" s="21"/>
      <c r="G62" s="21"/>
      <c r="H62" s="21"/>
      <c r="I62" s="22"/>
    </row>
    <row r="63" spans="1:9" ht="17.25" customHeight="1">
      <c r="A63" s="18"/>
      <c r="B63" s="19"/>
      <c r="C63" s="19"/>
      <c r="D63" s="19"/>
      <c r="E63" s="20"/>
      <c r="F63" s="21"/>
      <c r="G63" s="21"/>
      <c r="H63" s="21"/>
      <c r="I63" s="22"/>
    </row>
    <row r="64" spans="1:9" ht="16.5" customHeight="1">
      <c r="A64" s="18"/>
      <c r="B64" s="19"/>
      <c r="C64" s="19"/>
      <c r="D64" s="19"/>
      <c r="E64" s="20"/>
      <c r="F64" s="21"/>
      <c r="G64" s="21"/>
      <c r="H64" s="21"/>
      <c r="I64" s="22"/>
    </row>
    <row r="65" spans="1:9" ht="17.25" customHeight="1">
      <c r="A65" s="18"/>
      <c r="B65" s="19"/>
      <c r="C65" s="19"/>
      <c r="D65" s="19"/>
      <c r="E65" s="20"/>
      <c r="F65" s="21"/>
      <c r="G65" s="21"/>
      <c r="H65" s="21"/>
      <c r="I65" s="22"/>
    </row>
    <row r="66" spans="1:9" ht="17.25" customHeight="1">
      <c r="A66" s="18"/>
      <c r="B66" s="19"/>
      <c r="C66" s="19"/>
      <c r="D66" s="19"/>
      <c r="E66" s="20"/>
      <c r="F66" s="21"/>
      <c r="G66" s="21"/>
      <c r="H66" s="21"/>
      <c r="I66" s="22"/>
    </row>
    <row r="67" spans="1:9" ht="16.5" customHeight="1">
      <c r="A67" s="18"/>
      <c r="B67" s="19"/>
      <c r="C67" s="19"/>
      <c r="D67" s="19"/>
      <c r="E67" s="20"/>
      <c r="F67" s="21"/>
      <c r="G67" s="21"/>
      <c r="H67" s="21"/>
      <c r="I67" s="22"/>
    </row>
    <row r="68" spans="1:9" ht="17.25" customHeight="1">
      <c r="A68" s="18"/>
      <c r="B68" s="19"/>
      <c r="C68" s="19"/>
      <c r="D68" s="19"/>
      <c r="E68" s="20"/>
      <c r="F68" s="21"/>
      <c r="G68" s="21"/>
      <c r="H68" s="21"/>
      <c r="I68" s="22"/>
    </row>
    <row r="69" spans="1:9" ht="17.25" customHeight="1">
      <c r="A69" s="18"/>
      <c r="B69" s="19"/>
      <c r="C69" s="19"/>
      <c r="D69" s="19"/>
      <c r="E69" s="20"/>
      <c r="F69" s="21"/>
      <c r="G69" s="21"/>
      <c r="H69" s="21"/>
      <c r="I69" s="22"/>
    </row>
    <row r="70" spans="1:9" ht="16.5" customHeight="1">
      <c r="A70" s="18"/>
      <c r="B70" s="19"/>
      <c r="C70" s="19"/>
      <c r="D70" s="19"/>
      <c r="E70" s="20"/>
      <c r="F70" s="21"/>
      <c r="G70" s="21"/>
      <c r="H70" s="21"/>
      <c r="I70" s="22"/>
    </row>
    <row r="71" spans="1:9" ht="17.25" customHeight="1">
      <c r="A71" s="18"/>
      <c r="B71" s="19"/>
      <c r="C71" s="19"/>
      <c r="D71" s="19"/>
      <c r="E71" s="20"/>
      <c r="F71" s="21"/>
      <c r="G71" s="21"/>
      <c r="H71" s="21"/>
      <c r="I71" s="22"/>
    </row>
    <row r="72" spans="1:9" ht="16.5" customHeight="1">
      <c r="A72" s="18"/>
      <c r="B72" s="19"/>
      <c r="C72" s="19"/>
      <c r="D72" s="19"/>
      <c r="E72" s="20"/>
      <c r="F72" s="21"/>
      <c r="G72" s="21"/>
      <c r="H72" s="21"/>
      <c r="I72" s="22"/>
    </row>
    <row r="73" spans="1:9" ht="17.25" customHeight="1">
      <c r="A73" s="18"/>
      <c r="B73" s="19"/>
      <c r="C73" s="19"/>
      <c r="D73" s="19"/>
      <c r="E73" s="20"/>
      <c r="F73" s="21"/>
      <c r="G73" s="21"/>
      <c r="H73" s="21"/>
      <c r="I73" s="22"/>
    </row>
    <row r="74" spans="1:9" ht="17.25" customHeight="1">
      <c r="A74" s="18"/>
      <c r="B74" s="19"/>
      <c r="C74" s="19"/>
      <c r="D74" s="19"/>
      <c r="E74" s="20"/>
      <c r="F74" s="21"/>
      <c r="G74" s="21"/>
      <c r="H74" s="21"/>
      <c r="I74" s="22"/>
    </row>
    <row r="75" spans="1:9" ht="16.5" customHeight="1">
      <c r="A75" s="18"/>
      <c r="B75" s="19"/>
      <c r="C75" s="19"/>
      <c r="D75" s="19"/>
      <c r="E75" s="20"/>
      <c r="F75" s="21"/>
      <c r="G75" s="21"/>
      <c r="H75" s="21"/>
      <c r="I75" s="22"/>
    </row>
    <row r="76" spans="1:9" ht="29.25" customHeight="1">
      <c r="A76" s="30" t="s">
        <v>99</v>
      </c>
      <c r="B76" s="30"/>
      <c r="C76" s="30"/>
      <c r="D76" s="30"/>
      <c r="E76" s="30"/>
      <c r="F76" s="30"/>
      <c r="G76" s="14"/>
      <c r="H76" s="12"/>
      <c r="I76" s="13"/>
    </row>
    <row r="77" spans="1:9" ht="28.5" customHeight="1">
      <c r="A77" s="32" t="s">
        <v>100</v>
      </c>
      <c r="B77" s="32"/>
      <c r="C77" s="32"/>
      <c r="D77" s="32"/>
      <c r="E77" s="32"/>
      <c r="F77" s="32"/>
      <c r="G77" s="15"/>
      <c r="H77" s="16"/>
      <c r="I77" s="17"/>
    </row>
    <row r="78" spans="1:9" ht="11.25" customHeight="1">
      <c r="A78" s="1"/>
      <c r="B78" s="1"/>
      <c r="C78" s="1"/>
      <c r="D78" s="1"/>
      <c r="E78" s="1"/>
      <c r="F78" s="1"/>
      <c r="G78" s="1"/>
      <c r="H78" s="1"/>
      <c r="I78" s="1"/>
    </row>
    <row r="79" spans="1:9" ht="16.5" customHeight="1">
      <c r="A79" s="33" t="s">
        <v>4</v>
      </c>
      <c r="B79" s="33"/>
      <c r="C79" s="33"/>
      <c r="D79" s="33"/>
      <c r="E79" s="33"/>
      <c r="F79" s="33"/>
      <c r="G79" s="34">
        <v>43670</v>
      </c>
      <c r="H79" s="34"/>
      <c r="I79" s="34"/>
    </row>
    <row r="80" spans="1:9" ht="17.25" customHeight="1">
      <c r="A80" s="27" t="s">
        <v>101</v>
      </c>
      <c r="B80" s="27"/>
      <c r="C80" s="27"/>
      <c r="D80" s="27"/>
      <c r="E80" s="27"/>
      <c r="F80" s="27"/>
      <c r="G80" s="27"/>
      <c r="H80" s="27"/>
      <c r="I80" s="27"/>
    </row>
  </sheetData>
  <sheetProtection/>
  <mergeCells count="39">
    <mergeCell ref="A1:I1"/>
    <mergeCell ref="A2:F2"/>
    <mergeCell ref="G2:I2"/>
    <mergeCell ref="A3:A5"/>
    <mergeCell ref="B3:B5"/>
    <mergeCell ref="C3:C5"/>
    <mergeCell ref="D3:D5"/>
    <mergeCell ref="E3:E5"/>
    <mergeCell ref="F3:F5"/>
    <mergeCell ref="G3:I3"/>
    <mergeCell ref="A38:A40"/>
    <mergeCell ref="B38:B40"/>
    <mergeCell ref="C38:C40"/>
    <mergeCell ref="G4:G5"/>
    <mergeCell ref="H4:H5"/>
    <mergeCell ref="C6:D6"/>
    <mergeCell ref="C13:D13"/>
    <mergeCell ref="A30:F30"/>
    <mergeCell ref="A31:F31"/>
    <mergeCell ref="A77:F77"/>
    <mergeCell ref="A79:F79"/>
    <mergeCell ref="G79:I79"/>
    <mergeCell ref="A56:F56"/>
    <mergeCell ref="A33:F33"/>
    <mergeCell ref="G33:I33"/>
    <mergeCell ref="A34:I34"/>
    <mergeCell ref="A35:I35"/>
    <mergeCell ref="A37:F37"/>
    <mergeCell ref="G37:I37"/>
    <mergeCell ref="A80:I80"/>
    <mergeCell ref="G38:I38"/>
    <mergeCell ref="G39:G40"/>
    <mergeCell ref="H39:H40"/>
    <mergeCell ref="A41:F41"/>
    <mergeCell ref="A47:F47"/>
    <mergeCell ref="A76:F76"/>
    <mergeCell ref="D38:D40"/>
    <mergeCell ref="E38:E40"/>
    <mergeCell ref="F38:F40"/>
  </mergeCells>
  <printOptions/>
  <pageMargins left="0.47244094488188976" right="0.3937007874015748" top="0.7874015748031497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2019-06-26T03:07:17Z</dcterms:created>
  <dcterms:modified xsi:type="dcterms:W3CDTF">2019-07-24T07:51:07Z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